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KHTN 6\"/>
    </mc:Choice>
  </mc:AlternateContent>
  <xr:revisionPtr revIDLastSave="0" documentId="13_ncr:1_{FA637244-DD82-4A4A-8DB5-54A10EDEBFE9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Giữa kỳ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" l="1"/>
  <c r="L15" i="1"/>
  <c r="M14" i="1"/>
  <c r="L14" i="1"/>
  <c r="L13" i="1"/>
  <c r="L12" i="1"/>
  <c r="M11" i="1"/>
  <c r="L11" i="1"/>
  <c r="M10" i="1"/>
  <c r="L10" i="1"/>
  <c r="M9" i="1"/>
  <c r="L9" i="1"/>
  <c r="L8" i="1"/>
  <c r="M7" i="1"/>
  <c r="L7" i="1"/>
  <c r="O16" i="1" l="1"/>
  <c r="M16" i="1" l="1"/>
  <c r="L16" i="1"/>
  <c r="D16" i="1"/>
  <c r="L17" i="1" l="1"/>
  <c r="N7" i="1"/>
  <c r="N12" i="1"/>
  <c r="N10" i="1"/>
  <c r="N9" i="1"/>
  <c r="N15" i="1"/>
  <c r="N11" i="1"/>
  <c r="N13" i="1"/>
  <c r="N8" i="1"/>
  <c r="N14" i="1"/>
  <c r="K16" i="1"/>
  <c r="J16" i="1"/>
  <c r="J17" i="1" s="1"/>
  <c r="I16" i="1"/>
  <c r="H16" i="1"/>
  <c r="H17" i="1" s="1"/>
  <c r="G16" i="1"/>
  <c r="G17" i="1" s="1"/>
  <c r="F16" i="1"/>
  <c r="F17" i="1" s="1"/>
  <c r="E16" i="1"/>
  <c r="E17" i="1" s="1"/>
  <c r="N16" i="1" l="1"/>
</calcChain>
</file>

<file path=xl/sharedStrings.xml><?xml version="1.0" encoding="utf-8"?>
<sst xmlns="http://schemas.openxmlformats.org/spreadsheetml/2006/main" count="42" uniqueCount="35">
  <si>
    <t>Chủ đề</t>
  </si>
  <si>
    <t>Số tiết</t>
  </si>
  <si>
    <t>Mức độ đánh giá</t>
  </si>
  <si>
    <t>Tổng số câu/ý</t>
  </si>
  <si>
    <t>Nhận biết</t>
  </si>
  <si>
    <t>Thông hiểu</t>
  </si>
  <si>
    <t>Vận dụng</t>
  </si>
  <si>
    <t>Vận dụng cao</t>
  </si>
  <si>
    <t>TN</t>
  </si>
  <si>
    <t>TL</t>
  </si>
  <si>
    <t>Vật lí</t>
  </si>
  <si>
    <t>Hóa học</t>
  </si>
  <si>
    <t>Sinh học</t>
  </si>
  <si>
    <t>Tổng câu/ý</t>
  </si>
  <si>
    <t>Tổng điểm</t>
  </si>
  <si>
    <t>% điểm số</t>
  </si>
  <si>
    <t>Câu TN</t>
  </si>
  <si>
    <t>Mạch nội dung</t>
  </si>
  <si>
    <t>%
Điểm</t>
  </si>
  <si>
    <t>Nội dung/đơn vị kiến thức</t>
  </si>
  <si>
    <r>
      <t xml:space="preserve">Điểm
</t>
    </r>
    <r>
      <rPr>
        <i/>
        <sz val="11"/>
        <color theme="1"/>
        <rFont val="Times New Roman"/>
        <family val="1"/>
      </rPr>
      <t>(làm tròn)</t>
    </r>
  </si>
  <si>
    <t>MA TRẬN ĐỀ KIỂM TRA, ĐÁNH GIÁ GIỮA HỌC KÌ II
KHOA HỌC TỰ NHIÊN 6</t>
  </si>
  <si>
    <t>Bài 41. Năng lượng.</t>
  </si>
  <si>
    <t>Bài 42. Bảo toàn năng lượng và sử dụng năng lượng.</t>
  </si>
  <si>
    <t>Năng lượng và cuộc sống</t>
  </si>
  <si>
    <t>Đa dạng thế giới sống</t>
  </si>
  <si>
    <t>Một số vật liệu, nhiên liệu, nguyên liệu</t>
  </si>
  <si>
    <t>Bài 27: Nguyên sinh vật</t>
  </si>
  <si>
    <t>Bài 28: Nấm</t>
  </si>
  <si>
    <t>Bài 29: Thực vật</t>
  </si>
  <si>
    <t>Bài 11. Một số vật liệu thông dụng</t>
  </si>
  <si>
    <t>Bài 12. Nhiên liệu và an ninh năng lượng</t>
  </si>
  <si>
    <t>Bài 13. Một số nguyên liệu</t>
  </si>
  <si>
    <t>Bài 14. Một số lương thực - Thực phẩm</t>
  </si>
  <si>
    <t xml:space="preserve">A. Ma trận
- Thời điểm kiểm tra: Kiểm tra giữa  học kì II, khi kết thúc nội dung: 
+ Phần Vật lý: Bài 42. Bảo toàn năng lượng và sử dụng năng lượng. 
+ Phần Hóa học: Bài 14. Một số lương thực - Thực phẩm.
+ Phần Sinh học: Bài 29. Thực vật. (tiết 1).
- Thời gian làm bài: 90 phút.
- Hình thức kiểm tra: Kết hợp giữa trắc nghiệm và tự luận (tỉ lệ 50% trắc nghiệm, 50% tự luận).
- Cấu trúc:
- Mức độ đề: 40% Nhận biết; 30% Thông hiểu; 20% Vận dụng; 10% Vận dụng cao.
- Phần trắc nghiệm: 5,0 điểm, gồm 20 câu hỏi (ở mức độ nhận biết: 16 câu, thông hiểu 04 câu)
- Phần tự luận:  5,0 điểm (Thông hiểu: 2 điểm; Vận dụng: 2 điểm; Vận dụng cao: 1 điểm)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</si>
</sst>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FF"/>
      <name val="Times New Roman"/>
      <family val="1"/>
    </font>
    <font>
      <i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6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"/>
  <sheetViews>
    <sheetView tabSelected="1" topLeftCell="A7" zoomScale="108" zoomScaleNormal="108" workbookViewId="0">
      <selection activeCell="N12" sqref="N12"/>
    </sheetView>
  </sheetViews>
  <sheetFormatPr defaultRowHeight="14"/>
  <cols>
    <col min="1" max="1" width="9.5" customWidth="1"/>
    <col min="2" max="2" width="19.83203125" customWidth="1"/>
    <col min="3" max="3" width="27" customWidth="1"/>
    <col min="4" max="4" width="6.83203125" customWidth="1"/>
    <col min="5" max="5" width="8.4140625" customWidth="1"/>
    <col min="6" max="11" width="5.83203125" customWidth="1"/>
    <col min="12" max="13" width="7.5" customWidth="1"/>
    <col min="14" max="15" width="6.75" customWidth="1"/>
  </cols>
  <sheetData>
    <row r="2" spans="1:15" ht="37.5" customHeight="1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96.9" customHeight="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6.5" customHeight="1">
      <c r="A4" s="33" t="s">
        <v>17</v>
      </c>
      <c r="B4" s="33" t="s">
        <v>0</v>
      </c>
      <c r="C4" s="44" t="s">
        <v>19</v>
      </c>
      <c r="D4" s="34" t="s">
        <v>1</v>
      </c>
      <c r="E4" s="33" t="s">
        <v>2</v>
      </c>
      <c r="F4" s="33"/>
      <c r="G4" s="33"/>
      <c r="H4" s="33"/>
      <c r="I4" s="33"/>
      <c r="J4" s="33"/>
      <c r="K4" s="33"/>
      <c r="L4" s="33" t="s">
        <v>3</v>
      </c>
      <c r="M4" s="33"/>
      <c r="N4" s="47" t="s">
        <v>18</v>
      </c>
      <c r="O4" s="44" t="s">
        <v>20</v>
      </c>
    </row>
    <row r="5" spans="1:15" ht="27.75" customHeight="1">
      <c r="A5" s="33"/>
      <c r="B5" s="33"/>
      <c r="C5" s="45"/>
      <c r="D5" s="34"/>
      <c r="E5" s="18" t="s">
        <v>4</v>
      </c>
      <c r="F5" s="33" t="s">
        <v>5</v>
      </c>
      <c r="G5" s="33"/>
      <c r="H5" s="33" t="s">
        <v>6</v>
      </c>
      <c r="I5" s="33"/>
      <c r="J5" s="33" t="s">
        <v>7</v>
      </c>
      <c r="K5" s="33"/>
      <c r="L5" s="33"/>
      <c r="M5" s="33"/>
      <c r="N5" s="47"/>
      <c r="O5" s="45"/>
    </row>
    <row r="6" spans="1:15" ht="17.25" customHeight="1">
      <c r="A6" s="33"/>
      <c r="B6" s="33"/>
      <c r="C6" s="46"/>
      <c r="D6" s="34"/>
      <c r="E6" s="18" t="s">
        <v>8</v>
      </c>
      <c r="F6" s="18" t="s">
        <v>8</v>
      </c>
      <c r="G6" s="18" t="s">
        <v>9</v>
      </c>
      <c r="H6" s="18" t="s">
        <v>8</v>
      </c>
      <c r="I6" s="18" t="s">
        <v>9</v>
      </c>
      <c r="J6" s="18" t="s">
        <v>8</v>
      </c>
      <c r="K6" s="18" t="s">
        <v>9</v>
      </c>
      <c r="L6" s="18" t="s">
        <v>8</v>
      </c>
      <c r="M6" s="18" t="s">
        <v>9</v>
      </c>
      <c r="N6" s="47"/>
      <c r="O6" s="46"/>
    </row>
    <row r="7" spans="1:15" ht="32.25" customHeight="1">
      <c r="A7" s="27" t="s">
        <v>10</v>
      </c>
      <c r="B7" s="35" t="s">
        <v>24</v>
      </c>
      <c r="C7" s="8" t="s">
        <v>22</v>
      </c>
      <c r="D7" s="10">
        <v>4</v>
      </c>
      <c r="E7" s="11">
        <v>2</v>
      </c>
      <c r="F7" s="11"/>
      <c r="G7" s="12">
        <v>1</v>
      </c>
      <c r="H7" s="11"/>
      <c r="I7" s="12"/>
      <c r="J7" s="11"/>
      <c r="K7" s="11"/>
      <c r="L7" s="11">
        <f t="shared" ref="L7:L15" si="0">E7+F7+H7+J7</f>
        <v>2</v>
      </c>
      <c r="M7" s="11">
        <f t="shared" ref="M7:M15" si="1">G7+I7+K7</f>
        <v>1</v>
      </c>
      <c r="N7" s="13">
        <f t="shared" ref="N7:N15" si="2">(D7/$D$16)*10</f>
        <v>1.5384615384615385</v>
      </c>
      <c r="O7" s="13">
        <v>1.5</v>
      </c>
    </row>
    <row r="8" spans="1:15" ht="31.5" customHeight="1">
      <c r="A8" s="27"/>
      <c r="B8" s="36"/>
      <c r="C8" s="8" t="s">
        <v>23</v>
      </c>
      <c r="D8" s="14">
        <v>5</v>
      </c>
      <c r="E8" s="11">
        <v>2</v>
      </c>
      <c r="F8" s="11">
        <v>2</v>
      </c>
      <c r="G8" s="11"/>
      <c r="H8" s="11"/>
      <c r="I8" s="12"/>
      <c r="J8" s="11"/>
      <c r="K8" s="17">
        <v>1</v>
      </c>
      <c r="L8" s="11">
        <f t="shared" si="0"/>
        <v>4</v>
      </c>
      <c r="M8" s="17">
        <v>1</v>
      </c>
      <c r="N8" s="13">
        <f t="shared" si="2"/>
        <v>1.9230769230769231</v>
      </c>
      <c r="O8" s="13">
        <v>2</v>
      </c>
    </row>
    <row r="9" spans="1:15" ht="30.5" customHeight="1">
      <c r="A9" s="27" t="s">
        <v>11</v>
      </c>
      <c r="B9" s="40" t="s">
        <v>26</v>
      </c>
      <c r="C9" s="9" t="s">
        <v>30</v>
      </c>
      <c r="D9" s="14">
        <v>2</v>
      </c>
      <c r="E9" s="15">
        <v>1</v>
      </c>
      <c r="F9" s="15">
        <v>2</v>
      </c>
      <c r="G9" s="16"/>
      <c r="H9" s="15"/>
      <c r="I9" s="16"/>
      <c r="J9" s="17"/>
      <c r="K9" s="17"/>
      <c r="L9" s="17">
        <f t="shared" si="0"/>
        <v>3</v>
      </c>
      <c r="M9" s="17">
        <f t="shared" si="1"/>
        <v>0</v>
      </c>
      <c r="N9" s="13">
        <f t="shared" si="2"/>
        <v>0.76923076923076927</v>
      </c>
      <c r="O9" s="13">
        <v>0.75</v>
      </c>
    </row>
    <row r="10" spans="1:15" ht="34.5" customHeight="1">
      <c r="A10" s="27"/>
      <c r="B10" s="41"/>
      <c r="C10" s="9" t="s">
        <v>31</v>
      </c>
      <c r="D10" s="14">
        <v>2</v>
      </c>
      <c r="E10" s="15">
        <v>2</v>
      </c>
      <c r="F10" s="15"/>
      <c r="G10" s="21"/>
      <c r="H10" s="15"/>
      <c r="I10" s="16"/>
      <c r="J10" s="17"/>
      <c r="K10" s="17"/>
      <c r="L10" s="17">
        <f t="shared" si="0"/>
        <v>2</v>
      </c>
      <c r="M10" s="17">
        <f t="shared" si="1"/>
        <v>0</v>
      </c>
      <c r="N10" s="13">
        <f t="shared" si="2"/>
        <v>0.76923076923076927</v>
      </c>
      <c r="O10" s="13">
        <v>0.5</v>
      </c>
    </row>
    <row r="11" spans="1:15" ht="34" customHeight="1">
      <c r="A11" s="27"/>
      <c r="B11" s="41"/>
      <c r="C11" s="9" t="s">
        <v>32</v>
      </c>
      <c r="D11" s="14">
        <v>1</v>
      </c>
      <c r="E11" s="15">
        <v>2</v>
      </c>
      <c r="F11" s="15"/>
      <c r="G11" s="16"/>
      <c r="H11" s="15"/>
      <c r="I11" s="16"/>
      <c r="J11" s="17"/>
      <c r="K11" s="17"/>
      <c r="L11" s="17">
        <f t="shared" si="0"/>
        <v>2</v>
      </c>
      <c r="M11" s="17">
        <f t="shared" si="1"/>
        <v>0</v>
      </c>
      <c r="N11" s="13">
        <f t="shared" si="2"/>
        <v>0.38461538461538464</v>
      </c>
      <c r="O11" s="13">
        <v>0.5</v>
      </c>
    </row>
    <row r="12" spans="1:15" ht="63" customHeight="1">
      <c r="A12" s="27"/>
      <c r="B12" s="42"/>
      <c r="C12" s="9" t="s">
        <v>33</v>
      </c>
      <c r="D12" s="14">
        <v>2</v>
      </c>
      <c r="E12" s="15"/>
      <c r="F12" s="19"/>
      <c r="G12" s="19"/>
      <c r="H12" s="19"/>
      <c r="I12" s="17">
        <v>1</v>
      </c>
      <c r="J12" s="17"/>
      <c r="K12" s="17"/>
      <c r="L12" s="17">
        <f t="shared" si="0"/>
        <v>0</v>
      </c>
      <c r="M12" s="17">
        <v>1</v>
      </c>
      <c r="N12" s="13">
        <f t="shared" si="2"/>
        <v>0.76923076923076927</v>
      </c>
      <c r="O12" s="13">
        <v>1</v>
      </c>
    </row>
    <row r="13" spans="1:15" ht="28.5" customHeight="1">
      <c r="A13" s="27" t="s">
        <v>12</v>
      </c>
      <c r="B13" s="48" t="s">
        <v>25</v>
      </c>
      <c r="C13" s="9" t="s">
        <v>27</v>
      </c>
      <c r="D13" s="10">
        <v>5</v>
      </c>
      <c r="E13" s="11">
        <v>3</v>
      </c>
      <c r="F13" s="11"/>
      <c r="G13" s="12"/>
      <c r="H13" s="11"/>
      <c r="I13" s="17">
        <v>1</v>
      </c>
      <c r="J13" s="11"/>
      <c r="K13" s="11"/>
      <c r="L13" s="11">
        <f t="shared" si="0"/>
        <v>3</v>
      </c>
      <c r="M13" s="11">
        <v>1</v>
      </c>
      <c r="N13" s="13">
        <f t="shared" si="2"/>
        <v>1.9230769230769231</v>
      </c>
      <c r="O13" s="13">
        <v>1.75</v>
      </c>
    </row>
    <row r="14" spans="1:15" ht="30.75" customHeight="1">
      <c r="A14" s="27"/>
      <c r="B14" s="48"/>
      <c r="C14" s="23" t="s">
        <v>28</v>
      </c>
      <c r="D14" s="10">
        <v>4</v>
      </c>
      <c r="E14" s="11">
        <v>2</v>
      </c>
      <c r="F14" s="11"/>
      <c r="G14" s="12">
        <v>1</v>
      </c>
      <c r="H14" s="11"/>
      <c r="I14" s="11"/>
      <c r="J14" s="11"/>
      <c r="K14" s="12"/>
      <c r="L14" s="11">
        <f t="shared" si="0"/>
        <v>2</v>
      </c>
      <c r="M14" s="11">
        <f t="shared" si="1"/>
        <v>1</v>
      </c>
      <c r="N14" s="13">
        <f t="shared" si="2"/>
        <v>1.5384615384615385</v>
      </c>
      <c r="O14" s="13">
        <v>1.5</v>
      </c>
    </row>
    <row r="15" spans="1:15" ht="30" customHeight="1">
      <c r="A15" s="27"/>
      <c r="B15" s="48"/>
      <c r="C15" s="9" t="s">
        <v>29</v>
      </c>
      <c r="D15" s="10">
        <v>1</v>
      </c>
      <c r="E15" s="11">
        <v>2</v>
      </c>
      <c r="F15" s="11"/>
      <c r="G15" s="12"/>
      <c r="H15" s="11"/>
      <c r="I15" s="11"/>
      <c r="J15" s="11"/>
      <c r="K15" s="12"/>
      <c r="L15" s="11">
        <f t="shared" si="0"/>
        <v>2</v>
      </c>
      <c r="M15" s="11">
        <f t="shared" si="1"/>
        <v>0</v>
      </c>
      <c r="N15" s="13">
        <f t="shared" si="2"/>
        <v>0.38461538461538464</v>
      </c>
      <c r="O15" s="13">
        <v>0.5</v>
      </c>
    </row>
    <row r="16" spans="1:15" s="1" customFormat="1" ht="18" customHeight="1">
      <c r="A16" s="37" t="s">
        <v>13</v>
      </c>
      <c r="B16" s="38"/>
      <c r="C16" s="39"/>
      <c r="D16" s="6">
        <f t="shared" ref="D16:O16" si="3">SUM(D7:D15)</f>
        <v>26</v>
      </c>
      <c r="E16" s="5">
        <f t="shared" si="3"/>
        <v>16</v>
      </c>
      <c r="F16" s="5">
        <f t="shared" si="3"/>
        <v>4</v>
      </c>
      <c r="G16" s="4">
        <f t="shared" si="3"/>
        <v>2</v>
      </c>
      <c r="H16" s="4">
        <f t="shared" si="3"/>
        <v>0</v>
      </c>
      <c r="I16" s="4">
        <f t="shared" si="3"/>
        <v>2</v>
      </c>
      <c r="J16" s="4">
        <f t="shared" si="3"/>
        <v>0</v>
      </c>
      <c r="K16" s="4">
        <f t="shared" si="3"/>
        <v>1</v>
      </c>
      <c r="L16" s="22">
        <f t="shared" si="3"/>
        <v>20</v>
      </c>
      <c r="M16" s="22">
        <f t="shared" si="3"/>
        <v>5</v>
      </c>
      <c r="N16" s="28">
        <f t="shared" si="3"/>
        <v>10</v>
      </c>
      <c r="O16" s="28">
        <f t="shared" si="3"/>
        <v>10</v>
      </c>
    </row>
    <row r="17" spans="1:15" s="1" customFormat="1" ht="18" customHeight="1">
      <c r="A17" s="29" t="s">
        <v>14</v>
      </c>
      <c r="B17" s="29"/>
      <c r="C17" s="29"/>
      <c r="D17" s="29"/>
      <c r="E17" s="3">
        <f>E16*0.25</f>
        <v>4</v>
      </c>
      <c r="F17" s="3">
        <f t="shared" ref="F17" si="4">F16*0.25</f>
        <v>1</v>
      </c>
      <c r="G17" s="3">
        <f>G16*1</f>
        <v>2</v>
      </c>
      <c r="H17" s="3">
        <f>H16*0.25</f>
        <v>0</v>
      </c>
      <c r="I17" s="3">
        <v>2</v>
      </c>
      <c r="J17" s="3">
        <f>J16*0.25</f>
        <v>0</v>
      </c>
      <c r="K17" s="3">
        <v>1</v>
      </c>
      <c r="L17" s="49">
        <f>L16+M16</f>
        <v>25</v>
      </c>
      <c r="M17" s="49"/>
      <c r="N17" s="28"/>
      <c r="O17" s="28"/>
    </row>
    <row r="18" spans="1:15" s="1" customFormat="1" ht="18" customHeight="1">
      <c r="A18" s="30" t="s">
        <v>15</v>
      </c>
      <c r="B18" s="30"/>
      <c r="C18" s="30"/>
      <c r="D18" s="30"/>
      <c r="E18" s="20">
        <v>0.4</v>
      </c>
      <c r="F18" s="31">
        <v>0.3</v>
      </c>
      <c r="G18" s="32"/>
      <c r="H18" s="31">
        <v>0.2</v>
      </c>
      <c r="I18" s="32"/>
      <c r="J18" s="31">
        <v>0.1</v>
      </c>
      <c r="K18" s="32"/>
      <c r="L18" s="49"/>
      <c r="M18" s="49"/>
      <c r="N18" s="28"/>
      <c r="O18" s="28"/>
    </row>
    <row r="20" spans="1:15">
      <c r="B20" s="2" t="s">
        <v>16</v>
      </c>
      <c r="C20" s="2"/>
      <c r="E20" s="7">
        <v>16</v>
      </c>
      <c r="F20" s="43">
        <v>4</v>
      </c>
      <c r="G20" s="43"/>
    </row>
  </sheetData>
  <mergeCells count="29">
    <mergeCell ref="F20:G20"/>
    <mergeCell ref="F18:G18"/>
    <mergeCell ref="A9:A12"/>
    <mergeCell ref="O4:O6"/>
    <mergeCell ref="O16:O18"/>
    <mergeCell ref="L4:M5"/>
    <mergeCell ref="N4:N6"/>
    <mergeCell ref="H18:I18"/>
    <mergeCell ref="B13:B15"/>
    <mergeCell ref="C4:C6"/>
    <mergeCell ref="F5:G5"/>
    <mergeCell ref="H5:I5"/>
    <mergeCell ref="J5:K5"/>
    <mergeCell ref="E4:K4"/>
    <mergeCell ref="L17:M18"/>
    <mergeCell ref="A3:N3"/>
    <mergeCell ref="A2:N2"/>
    <mergeCell ref="A13:A15"/>
    <mergeCell ref="N16:N18"/>
    <mergeCell ref="A17:D17"/>
    <mergeCell ref="A18:D18"/>
    <mergeCell ref="J18:K18"/>
    <mergeCell ref="A4:A6"/>
    <mergeCell ref="B4:B6"/>
    <mergeCell ref="D4:D6"/>
    <mergeCell ref="A7:A8"/>
    <mergeCell ref="B7:B8"/>
    <mergeCell ref="A16:C16"/>
    <mergeCell ref="B9:B12"/>
  </mergeCells>
  <printOptions horizontalCentered="1"/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Giữa kỳ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b4459</dc:creator>
  <cp:lastModifiedBy>HP</cp:lastModifiedBy>
  <dcterms:created xsi:type="dcterms:W3CDTF">2024-08-07T09:09:01Z</dcterms:created>
  <dcterms:modified xsi:type="dcterms:W3CDTF">2026-02-28T14:43:09Z</dcterms:modified>
</cp:coreProperties>
</file>